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Ietje\Documents\bouwstenen administratie\adminstratie 2017\"/>
    </mc:Choice>
  </mc:AlternateContent>
  <xr:revisionPtr revIDLastSave="0" documentId="8_{CB7DDBF6-1874-42C2-B3C2-BB816BE309C7}" xr6:coauthVersionLast="28" xr6:coauthVersionMax="28" xr10:uidLastSave="{00000000-0000-0000-0000-000000000000}"/>
  <bookViews>
    <workbookView xWindow="0" yWindow="0" windowWidth="23040" windowHeight="10200" tabRatio="578" xr2:uid="{00000000-000D-0000-FFFF-FFFF00000000}"/>
  </bookViews>
  <sheets>
    <sheet name="Blad1" sheetId="1" r:id="rId1"/>
    <sheet name="Blad2" sheetId="2" r:id="rId2"/>
    <sheet name="Blad3" sheetId="3" r:id="rId3"/>
  </sheets>
  <calcPr calcId="171027"/>
</workbook>
</file>

<file path=xl/calcChain.xml><?xml version="1.0" encoding="utf-8"?>
<calcChain xmlns="http://schemas.openxmlformats.org/spreadsheetml/2006/main">
  <c r="I112" i="1" l="1"/>
  <c r="A338" i="1" l="1"/>
  <c r="G269" i="1" l="1"/>
  <c r="G271" i="1" s="1"/>
  <c r="I271" i="1" s="1"/>
  <c r="G268" i="1"/>
  <c r="G258" i="1"/>
  <c r="I258" i="1" s="1"/>
  <c r="I76" i="1" l="1"/>
  <c r="I79" i="1" s="1"/>
  <c r="I224" i="1"/>
  <c r="I227" i="1" s="1"/>
  <c r="G262" i="1" s="1"/>
  <c r="I110" i="1" l="1"/>
  <c r="I119" i="1" s="1"/>
  <c r="I171" i="1"/>
  <c r="I178" i="1" s="1"/>
  <c r="G261" i="1" s="1"/>
  <c r="G263" i="1" s="1"/>
  <c r="I263" i="1" s="1"/>
  <c r="I26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 Verheijen</author>
  </authors>
  <commentList>
    <comment ref="A12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Jan Verheijen: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<sst xmlns="http://schemas.openxmlformats.org/spreadsheetml/2006/main" count="79" uniqueCount="71">
  <si>
    <t>Balans</t>
  </si>
  <si>
    <t>Activa</t>
  </si>
  <si>
    <t>€</t>
  </si>
  <si>
    <t>Voorraden</t>
  </si>
  <si>
    <t>Som van de vlottende middelen</t>
  </si>
  <si>
    <t>Totaal</t>
  </si>
  <si>
    <t>31-12-2017</t>
  </si>
  <si>
    <t>Passiva</t>
  </si>
  <si>
    <t>Eigen Vermogen</t>
  </si>
  <si>
    <t>Staat van ontvangsten en bestedingen</t>
  </si>
  <si>
    <t>Ontvangen donaties</t>
  </si>
  <si>
    <t>Giften algemeen via de kas</t>
  </si>
  <si>
    <t>Uitgaven:</t>
  </si>
  <si>
    <t>onderhoud gebouw</t>
  </si>
  <si>
    <t>container met schoolmaterialen</t>
  </si>
  <si>
    <t>ondersteuning Dream Livingstone</t>
  </si>
  <si>
    <t>kingdom</t>
  </si>
  <si>
    <t>saldo kas 1-1-2017</t>
  </si>
  <si>
    <t>saldo bank 1-1-2016</t>
  </si>
  <si>
    <t>inkomsten 2017</t>
  </si>
  <si>
    <t>uitgaven 2017</t>
  </si>
  <si>
    <t>saldo kas</t>
  </si>
  <si>
    <t>saldo bank</t>
  </si>
  <si>
    <t>toename vermogen</t>
  </si>
  <si>
    <t>Controle</t>
  </si>
  <si>
    <t>Julianasingel 49</t>
  </si>
  <si>
    <t>5802 AT VENRAY</t>
  </si>
  <si>
    <t xml:space="preserve">Rabobank : </t>
  </si>
  <si>
    <t>xavier@bouwstenen-zambia.nl</t>
  </si>
  <si>
    <t>Financieel jaarverslag  2017</t>
  </si>
  <si>
    <t>contributie/ visa ed.</t>
  </si>
  <si>
    <t>Stichting Bouwstenen voor Zambia</t>
  </si>
  <si>
    <t xml:space="preserve">  NL54 RBO0143100661</t>
  </si>
  <si>
    <t>KvK:</t>
  </si>
  <si>
    <t>www.bouwstenen-zambia.nl</t>
  </si>
  <si>
    <t>www.facebook.com//BouwstenenZambia</t>
  </si>
  <si>
    <t>https://youtu.be/Y3A3u5w7HTc</t>
  </si>
  <si>
    <t>Immateriële vaste activa</t>
  </si>
  <si>
    <t>Vlottende Activa</t>
  </si>
  <si>
    <t>Materiële activa</t>
  </si>
  <si>
    <t>Vaste Activa</t>
  </si>
  <si>
    <t>Vorderingen op Lions Club Venray</t>
  </si>
  <si>
    <t>Giften/ reserveringen t.b.v. boekenfonds/ kwaliteitsbevordering/opleiding</t>
  </si>
  <si>
    <t>Giften algemeen</t>
  </si>
  <si>
    <t>Totaal Inkomsten</t>
  </si>
  <si>
    <t>aanschaf boekensets school</t>
  </si>
  <si>
    <t>Brush and Smile tandenpoetsproject</t>
  </si>
  <si>
    <t>Organisatiekosten</t>
  </si>
  <si>
    <t>Container</t>
  </si>
  <si>
    <t>Bankkosten</t>
  </si>
  <si>
    <t>Rabobank</t>
  </si>
  <si>
    <t>Totaal Uitgaven</t>
  </si>
  <si>
    <t>vordering op Lions Club</t>
  </si>
  <si>
    <t>Totaal 31-12-2017</t>
  </si>
  <si>
    <t>vergoeding schoolmeubilair</t>
  </si>
  <si>
    <t>onderhoud speelterrein pre-school</t>
  </si>
  <si>
    <t>Giften t.b.v. bezoek Zambia februari-maart 2017</t>
  </si>
  <si>
    <t>Giften/ reserveringen ten behoeve uitbreiding pre-school &gt; pre en primary school</t>
  </si>
  <si>
    <t>Liquide middelen bank</t>
  </si>
  <si>
    <t>Liquide middelen kas</t>
  </si>
  <si>
    <t>Voorzieningen t.b.v. bestaande pre-school en uitbreiding primary school</t>
  </si>
  <si>
    <t>Kortlopende schulden</t>
  </si>
  <si>
    <t>Langlopende schulden</t>
  </si>
  <si>
    <t>ondersteuning zeepproject LBF Pure Skills</t>
  </si>
  <si>
    <t xml:space="preserve"> </t>
  </si>
  <si>
    <t>Schoolgebouw opnieuw in de verf gezet</t>
  </si>
  <si>
    <t>Herstel van enkele cracks (allebei door mensen van Linda Blind Farm zelf)</t>
  </si>
  <si>
    <t xml:space="preserve">Stichting Bouwstenen voor Zambia dankt nog veel meer donateurs en sponsoren, nationaal en internationaal, </t>
  </si>
  <si>
    <t xml:space="preserve">voor alle bijdragen en alle hulp, financieel, materieel of op andere manieren! In het Jaarverslag 2017 kan ik iedereen beter recht doen. </t>
  </si>
  <si>
    <t>Donaties Lions Club, nog te ontvangen, bestemd voor pre en primary school</t>
  </si>
  <si>
    <t>Linda Blind Farm School (LBF)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</si>
</sst>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538135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4" fontId="0" fillId="0" borderId="0" xfId="0" applyNumberFormat="1"/>
    <xf numFmtId="4" fontId="0" fillId="0" borderId="1" xfId="0" applyNumberFormat="1" applyBorder="1"/>
    <xf numFmtId="0" fontId="0" fillId="0" borderId="0" xfId="0" applyFont="1"/>
    <xf numFmtId="4" fontId="3" fillId="0" borderId="0" xfId="0" applyNumberFormat="1" applyFont="1"/>
    <xf numFmtId="4" fontId="0" fillId="0" borderId="0" xfId="0" applyNumberFormat="1" applyFont="1"/>
    <xf numFmtId="0" fontId="7" fillId="0" borderId="0" xfId="0" applyFont="1"/>
    <xf numFmtId="4" fontId="0" fillId="0" borderId="2" xfId="0" applyNumberFormat="1" applyBorder="1"/>
    <xf numFmtId="0" fontId="0" fillId="0" borderId="0" xfId="0" applyBorder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/>
    <xf numFmtId="0" fontId="4" fillId="0" borderId="0" xfId="0" applyFont="1" applyFill="1"/>
    <xf numFmtId="4" fontId="0" fillId="0" borderId="0" xfId="0" applyNumberFormat="1" applyFill="1" applyBorder="1" applyAlignment="1">
      <alignment horizontal="right"/>
    </xf>
    <xf numFmtId="4" fontId="0" fillId="0" borderId="0" xfId="0" applyNumberFormat="1" applyFill="1" applyBorder="1"/>
    <xf numFmtId="0" fontId="0" fillId="0" borderId="0" xfId="0" applyFill="1" applyBorder="1"/>
    <xf numFmtId="0" fontId="1" fillId="0" borderId="0" xfId="0" applyFont="1"/>
    <xf numFmtId="16" fontId="0" fillId="0" borderId="0" xfId="0" applyNumberFormat="1"/>
    <xf numFmtId="0" fontId="8" fillId="0" borderId="0" xfId="1"/>
    <xf numFmtId="0" fontId="9" fillId="0" borderId="0" xfId="0" applyFont="1"/>
    <xf numFmtId="4" fontId="4" fillId="0" borderId="0" xfId="0" quotePrefix="1" applyNumberFormat="1" applyFont="1" applyAlignment="1">
      <alignment horizontal="right"/>
    </xf>
    <xf numFmtId="4" fontId="4" fillId="0" borderId="0" xfId="0" applyNumberFormat="1" applyFont="1" applyAlignment="1">
      <alignment horizontal="right"/>
    </xf>
    <xf numFmtId="4" fontId="0" fillId="0" borderId="1" xfId="0" applyNumberFormat="1" applyBorder="1" applyAlignment="1">
      <alignment horizontal="right"/>
    </xf>
    <xf numFmtId="4" fontId="4" fillId="0" borderId="2" xfId="0" applyNumberFormat="1" applyFont="1" applyFill="1" applyBorder="1" applyAlignment="1">
      <alignment horizontal="right"/>
    </xf>
    <xf numFmtId="4" fontId="3" fillId="0" borderId="0" xfId="0" applyNumberFormat="1" applyFont="1" applyAlignment="1">
      <alignment horizontal="right"/>
    </xf>
    <xf numFmtId="4" fontId="4" fillId="0" borderId="2" xfId="0" applyNumberFormat="1" applyFont="1" applyBorder="1" applyAlignment="1">
      <alignment horizontal="right"/>
    </xf>
    <xf numFmtId="4" fontId="0" fillId="0" borderId="0" xfId="0" applyNumberFormat="1" applyBorder="1" applyAlignment="1">
      <alignment horizontal="right"/>
    </xf>
    <xf numFmtId="4" fontId="1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Fill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4" fontId="4" fillId="0" borderId="0" xfId="0" applyNumberFormat="1" applyFont="1" applyBorder="1" applyAlignment="1">
      <alignment horizontal="right"/>
    </xf>
    <xf numFmtId="4" fontId="1" fillId="0" borderId="0" xfId="0" applyNumberFormat="1" applyFont="1" applyBorder="1" applyAlignment="1">
      <alignment horizontal="right"/>
    </xf>
    <xf numFmtId="4" fontId="1" fillId="0" borderId="0" xfId="0" applyNumberFormat="1" applyFont="1"/>
    <xf numFmtId="4" fontId="0" fillId="0" borderId="0" xfId="0" applyNumberFormat="1" applyFill="1"/>
    <xf numFmtId="0" fontId="0" fillId="0" borderId="0" xfId="0" applyAlignment="1">
      <alignment horizontal="center"/>
    </xf>
    <xf numFmtId="0" fontId="10" fillId="0" borderId="0" xfId="0" applyFont="1"/>
    <xf numFmtId="4" fontId="0" fillId="0" borderId="0" xfId="0" applyNumberFormat="1" applyFont="1" applyAlignment="1">
      <alignment horizontal="right"/>
    </xf>
    <xf numFmtId="0" fontId="11" fillId="0" borderId="0" xfId="0" applyFont="1"/>
    <xf numFmtId="0" fontId="12" fillId="0" borderId="0" xfId="0" applyFont="1"/>
    <xf numFmtId="4" fontId="11" fillId="0" borderId="0" xfId="0" applyNumberFormat="1" applyFont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49</xdr:row>
      <xdr:rowOff>30480</xdr:rowOff>
    </xdr:from>
    <xdr:to>
      <xdr:col>9</xdr:col>
      <xdr:colOff>137162</xdr:colOff>
      <xdr:row>54</xdr:row>
      <xdr:rowOff>5443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9288780"/>
          <a:ext cx="6050282" cy="889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251460</xdr:colOff>
      <xdr:row>98</xdr:row>
      <xdr:rowOff>7620</xdr:rowOff>
    </xdr:from>
    <xdr:to>
      <xdr:col>9</xdr:col>
      <xdr:colOff>167642</xdr:colOff>
      <xdr:row>102</xdr:row>
      <xdr:rowOff>165463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8425160"/>
          <a:ext cx="6050282" cy="889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147</xdr:row>
      <xdr:rowOff>7620</xdr:rowOff>
    </xdr:from>
    <xdr:to>
      <xdr:col>9</xdr:col>
      <xdr:colOff>236222</xdr:colOff>
      <xdr:row>151</xdr:row>
      <xdr:rowOff>165462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27508200"/>
          <a:ext cx="6050282" cy="88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259080</xdr:colOff>
      <xdr:row>196</xdr:row>
      <xdr:rowOff>38100</xdr:rowOff>
    </xdr:from>
    <xdr:to>
      <xdr:col>9</xdr:col>
      <xdr:colOff>175262</xdr:colOff>
      <xdr:row>201</xdr:row>
      <xdr:rowOff>13062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36690300"/>
          <a:ext cx="6050282" cy="88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</xdr:row>
      <xdr:rowOff>7620</xdr:rowOff>
    </xdr:from>
    <xdr:to>
      <xdr:col>9</xdr:col>
      <xdr:colOff>144782</xdr:colOff>
      <xdr:row>5</xdr:row>
      <xdr:rowOff>165462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6050282" cy="88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251460</xdr:colOff>
      <xdr:row>245</xdr:row>
      <xdr:rowOff>175260</xdr:rowOff>
    </xdr:from>
    <xdr:to>
      <xdr:col>9</xdr:col>
      <xdr:colOff>167642</xdr:colOff>
      <xdr:row>250</xdr:row>
      <xdr:rowOff>150222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5849540"/>
          <a:ext cx="6050282" cy="88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297914</xdr:colOff>
      <xdr:row>9</xdr:row>
      <xdr:rowOff>0</xdr:rowOff>
    </xdr:from>
    <xdr:to>
      <xdr:col>5</xdr:col>
      <xdr:colOff>274320</xdr:colOff>
      <xdr:row>20</xdr:row>
      <xdr:rowOff>7620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14" y="1645920"/>
          <a:ext cx="2872006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394335</xdr:colOff>
      <xdr:row>45</xdr:row>
      <xdr:rowOff>161290</xdr:rowOff>
    </xdr:to>
    <xdr:pic>
      <xdr:nvPicPr>
        <xdr:cNvPr id="11" name="Afbeelding 10" descr="Afbeeldingsresultaat voor tedx">
          <a:extLst>
            <a:ext uri="{FF2B5EF4-FFF2-40B4-BE49-F238E27FC236}">
              <a16:creationId xmlns:a16="http://schemas.microsoft.com/office/drawing/2014/main" id="{88247DA3-A02E-4872-AC3F-3375B7DF6C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89" b="35773"/>
        <a:stretch>
          <a:fillRect/>
        </a:stretch>
      </xdr:blipFill>
      <xdr:spPr bwMode="auto">
        <a:xfrm>
          <a:off x="1059180" y="8343900"/>
          <a:ext cx="394335" cy="161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320039</xdr:colOff>
      <xdr:row>21</xdr:row>
      <xdr:rowOff>12468</xdr:rowOff>
    </xdr:from>
    <xdr:to>
      <xdr:col>5</xdr:col>
      <xdr:colOff>263670</xdr:colOff>
      <xdr:row>31</xdr:row>
      <xdr:rowOff>15240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1D1913B-2564-45F7-815C-ADCDFCA8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39" y="3852948"/>
          <a:ext cx="2839231" cy="1831572"/>
        </a:xfrm>
        <a:prstGeom prst="rect">
          <a:avLst/>
        </a:prstGeom>
      </xdr:spPr>
    </xdr:pic>
    <xdr:clientData/>
  </xdr:twoCellAnchor>
  <xdr:twoCellAnchor editAs="oneCell">
    <xdr:from>
      <xdr:col>5</xdr:col>
      <xdr:colOff>583099</xdr:colOff>
      <xdr:row>21</xdr:row>
      <xdr:rowOff>0</xdr:rowOff>
    </xdr:from>
    <xdr:to>
      <xdr:col>9</xdr:col>
      <xdr:colOff>65996</xdr:colOff>
      <xdr:row>30</xdr:row>
      <xdr:rowOff>175260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5B90E3D9-EF02-462B-9325-B80BE8324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699" y="3840480"/>
          <a:ext cx="2683297" cy="1821180"/>
        </a:xfrm>
        <a:prstGeom prst="rect">
          <a:avLst/>
        </a:prstGeom>
      </xdr:spPr>
    </xdr:pic>
    <xdr:clientData/>
  </xdr:twoCellAnchor>
  <xdr:twoCellAnchor editAs="oneCell">
    <xdr:from>
      <xdr:col>5</xdr:col>
      <xdr:colOff>594360</xdr:colOff>
      <xdr:row>9</xdr:row>
      <xdr:rowOff>0</xdr:rowOff>
    </xdr:from>
    <xdr:to>
      <xdr:col>9</xdr:col>
      <xdr:colOff>91440</xdr:colOff>
      <xdr:row>19</xdr:row>
      <xdr:rowOff>160019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27F75BBC-00C8-4C04-808D-622A91E78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1645920"/>
          <a:ext cx="2697480" cy="1988819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34</xdr:row>
      <xdr:rowOff>5714</xdr:rowOff>
    </xdr:from>
    <xdr:to>
      <xdr:col>9</xdr:col>
      <xdr:colOff>83820</xdr:colOff>
      <xdr:row>39</xdr:row>
      <xdr:rowOff>148589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3F69A8F4-74B2-4A3C-B36F-89A27D64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120" y="6520814"/>
          <a:ext cx="1409700" cy="1057275"/>
        </a:xfrm>
        <a:prstGeom prst="rect">
          <a:avLst/>
        </a:prstGeom>
      </xdr:spPr>
    </xdr:pic>
    <xdr:clientData/>
  </xdr:twoCellAnchor>
  <xdr:twoCellAnchor editAs="oneCell">
    <xdr:from>
      <xdr:col>7</xdr:col>
      <xdr:colOff>472440</xdr:colOff>
      <xdr:row>41</xdr:row>
      <xdr:rowOff>110487</xdr:rowOff>
    </xdr:from>
    <xdr:to>
      <xdr:col>9</xdr:col>
      <xdr:colOff>106680</xdr:colOff>
      <xdr:row>47</xdr:row>
      <xdr:rowOff>76198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53817406-0BAA-4825-BE88-A06394C6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" y="7905747"/>
          <a:ext cx="1417320" cy="1062991"/>
        </a:xfrm>
        <a:prstGeom prst="rect">
          <a:avLst/>
        </a:prstGeom>
      </xdr:spPr>
    </xdr:pic>
    <xdr:clientData/>
  </xdr:twoCellAnchor>
  <xdr:twoCellAnchor editAs="oneCell">
    <xdr:from>
      <xdr:col>0</xdr:col>
      <xdr:colOff>411478</xdr:colOff>
      <xdr:row>287</xdr:row>
      <xdr:rowOff>163603</xdr:rowOff>
    </xdr:from>
    <xdr:to>
      <xdr:col>3</xdr:col>
      <xdr:colOff>617220</xdr:colOff>
      <xdr:row>295</xdr:row>
      <xdr:rowOff>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DB2C158-3610-436C-BD4B-519FAB74D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8" y="53564563"/>
          <a:ext cx="1836422" cy="1299437"/>
        </a:xfrm>
        <a:prstGeom prst="rect">
          <a:avLst/>
        </a:prstGeom>
      </xdr:spPr>
    </xdr:pic>
    <xdr:clientData/>
  </xdr:twoCellAnchor>
  <xdr:twoCellAnchor editAs="oneCell">
    <xdr:from>
      <xdr:col>4</xdr:col>
      <xdr:colOff>335280</xdr:colOff>
      <xdr:row>227</xdr:row>
      <xdr:rowOff>103160</xdr:rowOff>
    </xdr:from>
    <xdr:to>
      <xdr:col>7</xdr:col>
      <xdr:colOff>33020</xdr:colOff>
      <xdr:row>234</xdr:row>
      <xdr:rowOff>137159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9BD885A8-0B84-4806-B5F9-B548351A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598420" y="42477980"/>
          <a:ext cx="1747520" cy="132177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185</xdr:row>
      <xdr:rowOff>0</xdr:rowOff>
    </xdr:from>
    <xdr:to>
      <xdr:col>3</xdr:col>
      <xdr:colOff>137160</xdr:colOff>
      <xdr:row>192</xdr:row>
      <xdr:rowOff>179986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E73C53DE-AD59-4D63-A502-C1D34CE40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8"/>
        <a:stretch/>
      </xdr:blipFill>
      <xdr:spPr>
        <a:xfrm rot="10800000">
          <a:off x="106680" y="34640520"/>
          <a:ext cx="1661160" cy="1460146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185</xdr:row>
      <xdr:rowOff>114300</xdr:rowOff>
    </xdr:from>
    <xdr:to>
      <xdr:col>5</xdr:col>
      <xdr:colOff>85022</xdr:colOff>
      <xdr:row>193</xdr:row>
      <xdr:rowOff>21199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C0DEB51-6F48-4089-82A3-B02D3D03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640" y="34754820"/>
          <a:ext cx="1288982" cy="1369939"/>
        </a:xfrm>
        <a:prstGeom prst="rect">
          <a:avLst/>
        </a:prstGeom>
      </xdr:spPr>
    </xdr:pic>
    <xdr:clientData/>
  </xdr:twoCellAnchor>
  <xdr:twoCellAnchor editAs="oneCell">
    <xdr:from>
      <xdr:col>4</xdr:col>
      <xdr:colOff>487680</xdr:colOff>
      <xdr:row>235</xdr:row>
      <xdr:rowOff>150495</xdr:rowOff>
    </xdr:from>
    <xdr:to>
      <xdr:col>7</xdr:col>
      <xdr:colOff>228600</xdr:colOff>
      <xdr:row>243</xdr:row>
      <xdr:rowOff>41910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68E1344B-7D78-47DA-8BD1-5FF5E567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820" y="43995975"/>
          <a:ext cx="1790700" cy="13544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227</xdr:row>
      <xdr:rowOff>106680</xdr:rowOff>
    </xdr:from>
    <xdr:to>
      <xdr:col>3</xdr:col>
      <xdr:colOff>556260</xdr:colOff>
      <xdr:row>234</xdr:row>
      <xdr:rowOff>144780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7EB663D7-09E3-4A60-BB7E-637DC41A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42481500"/>
          <a:ext cx="1767840" cy="1325880"/>
        </a:xfrm>
        <a:prstGeom prst="rect">
          <a:avLst/>
        </a:prstGeom>
      </xdr:spPr>
    </xdr:pic>
    <xdr:clientData/>
  </xdr:twoCellAnchor>
  <xdr:twoCellAnchor editAs="oneCell">
    <xdr:from>
      <xdr:col>1</xdr:col>
      <xdr:colOff>7624</xdr:colOff>
      <xdr:row>235</xdr:row>
      <xdr:rowOff>121920</xdr:rowOff>
    </xdr:from>
    <xdr:to>
      <xdr:col>2</xdr:col>
      <xdr:colOff>389570</xdr:colOff>
      <xdr:row>243</xdr:row>
      <xdr:rowOff>22859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226381FB-31C0-492B-9353-410E23A8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51937" y="44142187"/>
          <a:ext cx="1363979" cy="1014406"/>
        </a:xfrm>
        <a:prstGeom prst="rect">
          <a:avLst/>
        </a:prstGeom>
      </xdr:spPr>
    </xdr:pic>
    <xdr:clientData/>
  </xdr:twoCellAnchor>
  <xdr:twoCellAnchor editAs="oneCell">
    <xdr:from>
      <xdr:col>2</xdr:col>
      <xdr:colOff>441960</xdr:colOff>
      <xdr:row>235</xdr:row>
      <xdr:rowOff>9524</xdr:rowOff>
    </xdr:from>
    <xdr:to>
      <xdr:col>4</xdr:col>
      <xdr:colOff>388620</xdr:colOff>
      <xdr:row>239</xdr:row>
      <xdr:rowOff>152399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FA952868-1870-45BA-9280-1A0868F2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140" y="43855004"/>
          <a:ext cx="1165860" cy="874395"/>
        </a:xfrm>
        <a:prstGeom prst="rect">
          <a:avLst/>
        </a:prstGeom>
      </xdr:spPr>
    </xdr:pic>
    <xdr:clientData/>
  </xdr:twoCellAnchor>
  <xdr:twoCellAnchor editAs="oneCell">
    <xdr:from>
      <xdr:col>2</xdr:col>
      <xdr:colOff>391160</xdr:colOff>
      <xdr:row>240</xdr:row>
      <xdr:rowOff>38100</xdr:rowOff>
    </xdr:from>
    <xdr:to>
      <xdr:col>4</xdr:col>
      <xdr:colOff>396240</xdr:colOff>
      <xdr:row>243</xdr:row>
      <xdr:rowOff>180800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65E886EA-2910-41FA-9B9E-5FA40B2CD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22" t="3335" r="2622" b="-6667"/>
        <a:stretch/>
      </xdr:blipFill>
      <xdr:spPr>
        <a:xfrm>
          <a:off x="1442720" y="44797980"/>
          <a:ext cx="1216660" cy="69134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272</xdr:row>
      <xdr:rowOff>76200</xdr:rowOff>
    </xdr:from>
    <xdr:to>
      <xdr:col>8</xdr:col>
      <xdr:colOff>985520</xdr:colOff>
      <xdr:row>279</xdr:row>
      <xdr:rowOff>83820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013A696F-374E-4080-A522-90B003E7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50733960"/>
          <a:ext cx="1747520" cy="1287780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279</xdr:row>
      <xdr:rowOff>134675</xdr:rowOff>
    </xdr:from>
    <xdr:to>
      <xdr:col>9</xdr:col>
      <xdr:colOff>15240</xdr:colOff>
      <xdr:row>287</xdr:row>
      <xdr:rowOff>45720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63052252-E5E0-49AC-B97D-56252E6F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05300" y="52072595"/>
          <a:ext cx="1805940" cy="13740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3</xdr:col>
      <xdr:colOff>624840</xdr:colOff>
      <xdr:row>287</xdr:row>
      <xdr:rowOff>53340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6800F269-79E5-4564-8220-4F992302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52120800"/>
          <a:ext cx="183642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279</xdr:row>
      <xdr:rowOff>175260</xdr:rowOff>
    </xdr:from>
    <xdr:to>
      <xdr:col>6</xdr:col>
      <xdr:colOff>647700</xdr:colOff>
      <xdr:row>287</xdr:row>
      <xdr:rowOff>45720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0FD66771-9243-4EDC-9588-56530D0F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820" y="52113180"/>
          <a:ext cx="180594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287</xdr:row>
      <xdr:rowOff>160020</xdr:rowOff>
    </xdr:from>
    <xdr:to>
      <xdr:col>6</xdr:col>
      <xdr:colOff>635000</xdr:colOff>
      <xdr:row>295</xdr:row>
      <xdr:rowOff>7620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E264800A-3439-4F1D-AD6B-3D666DB8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820" y="53560980"/>
          <a:ext cx="1793240" cy="1310640"/>
        </a:xfrm>
        <a:prstGeom prst="rect">
          <a:avLst/>
        </a:prstGeom>
      </xdr:spPr>
    </xdr:pic>
    <xdr:clientData/>
  </xdr:twoCellAnchor>
  <xdr:twoCellAnchor editAs="oneCell">
    <xdr:from>
      <xdr:col>7</xdr:col>
      <xdr:colOff>426756</xdr:colOff>
      <xdr:row>178</xdr:row>
      <xdr:rowOff>178788</xdr:rowOff>
    </xdr:from>
    <xdr:to>
      <xdr:col>9</xdr:col>
      <xdr:colOff>265069</xdr:colOff>
      <xdr:row>186</xdr:row>
      <xdr:rowOff>60960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9FA0322B-EC87-4ADF-9AD6-5AC262CA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76" y="33531528"/>
          <a:ext cx="1621393" cy="13528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6174</xdr:colOff>
      <xdr:row>186</xdr:row>
      <xdr:rowOff>129539</xdr:rowOff>
    </xdr:from>
    <xdr:to>
      <xdr:col>8</xdr:col>
      <xdr:colOff>937260</xdr:colOff>
      <xdr:row>193</xdr:row>
      <xdr:rowOff>121920</xdr:rowOff>
    </xdr:to>
    <xdr:pic>
      <xdr:nvPicPr>
        <xdr:cNvPr id="23" name="Afbeelding 22" descr="Afbeeldingsresultaat voor samen bereik je meer">
          <a:extLst>
            <a:ext uri="{FF2B5EF4-FFF2-40B4-BE49-F238E27FC236}">
              <a16:creationId xmlns:a16="http://schemas.microsoft.com/office/drawing/2014/main" id="{09BA5399-F2C9-4243-82D5-9A2A118C8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574" y="34952939"/>
          <a:ext cx="931086" cy="1272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272</xdr:row>
      <xdr:rowOff>114299</xdr:rowOff>
    </xdr:from>
    <xdr:to>
      <xdr:col>4</xdr:col>
      <xdr:colOff>7620</xdr:colOff>
      <xdr:row>279</xdr:row>
      <xdr:rowOff>108584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id="{87D303E0-D07B-4BEA-8396-A58383B4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50772059"/>
          <a:ext cx="1844040" cy="127444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272</xdr:row>
      <xdr:rowOff>114300</xdr:rowOff>
    </xdr:from>
    <xdr:to>
      <xdr:col>6</xdr:col>
      <xdr:colOff>655320</xdr:colOff>
      <xdr:row>279</xdr:row>
      <xdr:rowOff>99060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3BCDF8B1-7AEC-4B35-803F-573F7472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0" y="50772060"/>
          <a:ext cx="1805940" cy="126492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287</xdr:row>
      <xdr:rowOff>129540</xdr:rowOff>
    </xdr:from>
    <xdr:to>
      <xdr:col>9</xdr:col>
      <xdr:colOff>15240</xdr:colOff>
      <xdr:row>295</xdr:row>
      <xdr:rowOff>15240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id="{69A2CBFB-DD9D-45F0-87C1-052A61621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" y="53530500"/>
          <a:ext cx="1798320" cy="13487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136</xdr:row>
      <xdr:rowOff>114300</xdr:rowOff>
    </xdr:from>
    <xdr:to>
      <xdr:col>3</xdr:col>
      <xdr:colOff>556260</xdr:colOff>
      <xdr:row>143</xdr:row>
      <xdr:rowOff>160020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9C368737-7090-4FDA-835C-197596186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25603200"/>
          <a:ext cx="1760220" cy="132588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127</xdr:row>
      <xdr:rowOff>0</xdr:rowOff>
    </xdr:from>
    <xdr:to>
      <xdr:col>3</xdr:col>
      <xdr:colOff>11430</xdr:colOff>
      <xdr:row>136</xdr:row>
      <xdr:rowOff>0</xdr:rowOff>
    </xdr:to>
    <xdr:pic>
      <xdr:nvPicPr>
        <xdr:cNvPr id="79" name="Afbeelding 78">
          <a:extLst>
            <a:ext uri="{FF2B5EF4-FFF2-40B4-BE49-F238E27FC236}">
              <a16:creationId xmlns:a16="http://schemas.microsoft.com/office/drawing/2014/main" id="{4E48CB24-4E0A-4ACE-839A-2610E093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1455" y="24058245"/>
          <a:ext cx="1645920" cy="1215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127</xdr:row>
      <xdr:rowOff>0</xdr:rowOff>
    </xdr:from>
    <xdr:to>
      <xdr:col>6</xdr:col>
      <xdr:colOff>421640</xdr:colOff>
      <xdr:row>136</xdr:row>
      <xdr:rowOff>7620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0C7F9EEB-8EC3-4CFE-ADA1-08BF5069C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840" y="23842980"/>
          <a:ext cx="2181860" cy="16535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81</xdr:row>
      <xdr:rowOff>76199</xdr:rowOff>
    </xdr:from>
    <xdr:to>
      <xdr:col>9</xdr:col>
      <xdr:colOff>22861</xdr:colOff>
      <xdr:row>92</xdr:row>
      <xdr:rowOff>16384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74481CB2-7CAB-4F57-A444-3E79094A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15384779"/>
          <a:ext cx="2598421" cy="19518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45720</xdr:rowOff>
    </xdr:from>
    <xdr:to>
      <xdr:col>4</xdr:col>
      <xdr:colOff>163830</xdr:colOff>
      <xdr:row>96</xdr:row>
      <xdr:rowOff>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2CA9EA99-5A2C-4519-B224-E5336369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5354300"/>
          <a:ext cx="202311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108582</xdr:rowOff>
    </xdr:from>
    <xdr:to>
      <xdr:col>3</xdr:col>
      <xdr:colOff>76200</xdr:colOff>
      <xdr:row>185</xdr:row>
      <xdr:rowOff>106677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6E2950-2A47-4941-B711-25EBC414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33461322"/>
          <a:ext cx="1706880" cy="12858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533399</xdr:colOff>
      <xdr:row>126</xdr:row>
      <xdr:rowOff>177166</xdr:rowOff>
    </xdr:from>
    <xdr:to>
      <xdr:col>9</xdr:col>
      <xdr:colOff>170178</xdr:colOff>
      <xdr:row>136</xdr:row>
      <xdr:rowOff>7620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id="{983836E2-380C-4977-AEFC-95E1414B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59" y="23837266"/>
          <a:ext cx="2204719" cy="1659254"/>
        </a:xfrm>
        <a:prstGeom prst="rect">
          <a:avLst/>
        </a:prstGeom>
      </xdr:spPr>
    </xdr:pic>
    <xdr:clientData/>
  </xdr:twoCellAnchor>
  <xdr:twoCellAnchor editAs="oneCell">
    <xdr:from>
      <xdr:col>4</xdr:col>
      <xdr:colOff>83819</xdr:colOff>
      <xdr:row>136</xdr:row>
      <xdr:rowOff>123824</xdr:rowOff>
    </xdr:from>
    <xdr:to>
      <xdr:col>6</xdr:col>
      <xdr:colOff>568960</xdr:colOff>
      <xdr:row>143</xdr:row>
      <xdr:rowOff>167640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2339C095-5093-42B4-A32E-3C5BCABC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959" y="25612724"/>
          <a:ext cx="1750061" cy="1323976"/>
        </a:xfrm>
        <a:prstGeom prst="rect">
          <a:avLst/>
        </a:prstGeom>
      </xdr:spPr>
    </xdr:pic>
    <xdr:clientData/>
  </xdr:twoCellAnchor>
  <xdr:twoCellAnchor editAs="oneCell">
    <xdr:from>
      <xdr:col>6</xdr:col>
      <xdr:colOff>754380</xdr:colOff>
      <xdr:row>136</xdr:row>
      <xdr:rowOff>122921</xdr:rowOff>
    </xdr:from>
    <xdr:to>
      <xdr:col>9</xdr:col>
      <xdr:colOff>167640</xdr:colOff>
      <xdr:row>143</xdr:row>
      <xdr:rowOff>168397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95265B68-E68E-4977-9E93-474270D7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" y="25611821"/>
          <a:ext cx="1981200" cy="1325636"/>
        </a:xfrm>
        <a:prstGeom prst="rect">
          <a:avLst/>
        </a:prstGeom>
      </xdr:spPr>
    </xdr:pic>
    <xdr:clientData/>
  </xdr:twoCellAnchor>
  <xdr:twoCellAnchor editAs="oneCell">
    <xdr:from>
      <xdr:col>5</xdr:col>
      <xdr:colOff>281940</xdr:colOff>
      <xdr:row>182</xdr:row>
      <xdr:rowOff>42236</xdr:rowOff>
    </xdr:from>
    <xdr:to>
      <xdr:col>7</xdr:col>
      <xdr:colOff>312420</xdr:colOff>
      <xdr:row>185</xdr:row>
      <xdr:rowOff>63885</xdr:rowOff>
    </xdr:to>
    <xdr:pic>
      <xdr:nvPicPr>
        <xdr:cNvPr id="59" name="Afbeelding 58" descr="Afbeeldingsresultaat voor wilde ganzen">
          <a:extLst>
            <a:ext uri="{FF2B5EF4-FFF2-40B4-BE49-F238E27FC236}">
              <a16:creationId xmlns:a16="http://schemas.microsoft.com/office/drawing/2014/main" id="{0634D63E-8C88-440D-8792-7D7402B3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540" y="34134116"/>
          <a:ext cx="1447800" cy="57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358140</xdr:colOff>
      <xdr:row>227</xdr:row>
      <xdr:rowOff>106680</xdr:rowOff>
    </xdr:from>
    <xdr:to>
      <xdr:col>8</xdr:col>
      <xdr:colOff>988695</xdr:colOff>
      <xdr:row>237</xdr:row>
      <xdr:rowOff>167640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FF581970-A340-450D-A2FF-C1A0D570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060" y="42481500"/>
          <a:ext cx="1423035" cy="1897380"/>
        </a:xfrm>
        <a:prstGeom prst="rect">
          <a:avLst/>
        </a:prstGeom>
      </xdr:spPr>
    </xdr:pic>
    <xdr:clientData/>
  </xdr:twoCellAnchor>
  <xdr:twoCellAnchor editAs="oneCell">
    <xdr:from>
      <xdr:col>7</xdr:col>
      <xdr:colOff>175261</xdr:colOff>
      <xdr:row>237</xdr:row>
      <xdr:rowOff>51432</xdr:rowOff>
    </xdr:from>
    <xdr:to>
      <xdr:col>8</xdr:col>
      <xdr:colOff>838201</xdr:colOff>
      <xdr:row>243</xdr:row>
      <xdr:rowOff>45717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18E6A57-6DDF-472F-82DE-92A35440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0996">
          <a:off x="4488181" y="44262672"/>
          <a:ext cx="1455420" cy="109156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179</xdr:row>
      <xdr:rowOff>0</xdr:rowOff>
    </xdr:from>
    <xdr:to>
      <xdr:col>5</xdr:col>
      <xdr:colOff>171299</xdr:colOff>
      <xdr:row>185</xdr:row>
      <xdr:rowOff>60960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D6B53975-01AE-403B-A9C1-59708ECCE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6" r="1141"/>
        <a:stretch/>
      </xdr:blipFill>
      <xdr:spPr>
        <a:xfrm>
          <a:off x="1699260" y="33543240"/>
          <a:ext cx="1367639" cy="1158240"/>
        </a:xfrm>
        <a:prstGeom prst="rect">
          <a:avLst/>
        </a:prstGeom>
      </xdr:spPr>
    </xdr:pic>
    <xdr:clientData/>
  </xdr:twoCellAnchor>
  <xdr:twoCellAnchor editAs="oneCell">
    <xdr:from>
      <xdr:col>5</xdr:col>
      <xdr:colOff>210440</xdr:colOff>
      <xdr:row>186</xdr:row>
      <xdr:rowOff>12746</xdr:rowOff>
    </xdr:from>
    <xdr:to>
      <xdr:col>7</xdr:col>
      <xdr:colOff>373379</xdr:colOff>
      <xdr:row>192</xdr:row>
      <xdr:rowOff>176892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A3A6192E-881D-4004-B5EA-27B30189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6040" y="34836146"/>
          <a:ext cx="1580259" cy="12614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274320</xdr:colOff>
      <xdr:row>177</xdr:row>
      <xdr:rowOff>135012</xdr:rowOff>
    </xdr:from>
    <xdr:to>
      <xdr:col>6</xdr:col>
      <xdr:colOff>518160</xdr:colOff>
      <xdr:row>182</xdr:row>
      <xdr:rowOff>22860</xdr:rowOff>
    </xdr:to>
    <xdr:pic>
      <xdr:nvPicPr>
        <xdr:cNvPr id="54" name="Afbeelding 53" descr="Afbeeldingsresultaat voor dream livingstone">
          <a:extLst>
            <a:ext uri="{FF2B5EF4-FFF2-40B4-BE49-F238E27FC236}">
              <a16:creationId xmlns:a16="http://schemas.microsoft.com/office/drawing/2014/main" id="{6032EE66-A28B-4C14-AAA8-8D902D478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9920" y="33297252"/>
          <a:ext cx="876300" cy="817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ouwstenen-zambia.nl/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xavier@bouwstenen-zambia.nl" TargetMode="External"/><Relationship Id="rId1" Type="http://schemas.openxmlformats.org/officeDocument/2006/relationships/hyperlink" Target="http://www.facebook.com/BouwstenenZambia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9:S338"/>
  <sheetViews>
    <sheetView tabSelected="1" showWhiteSpace="0" view="pageLayout" topLeftCell="A118" zoomScaleNormal="100" workbookViewId="0">
      <selection activeCell="C121" sqref="C121"/>
    </sheetView>
  </sheetViews>
  <sheetFormatPr defaultRowHeight="14.4" x14ac:dyDescent="0.3"/>
  <cols>
    <col min="1" max="1" width="5.88671875" customWidth="1"/>
    <col min="3" max="3" width="8.109375" customWidth="1"/>
    <col min="7" max="7" width="11" style="4" customWidth="1"/>
    <col min="8" max="8" width="11.109375" customWidth="1"/>
    <col min="9" max="9" width="13.88671875" style="12" customWidth="1"/>
    <col min="10" max="10" width="5.88671875" style="12" customWidth="1"/>
    <col min="11" max="11" width="13.6640625" style="13" customWidth="1"/>
    <col min="13" max="13" width="14.33203125" customWidth="1"/>
  </cols>
  <sheetData>
    <row r="29" spans="11:11" x14ac:dyDescent="0.3">
      <c r="K29" s="12"/>
    </row>
    <row r="33" spans="3:6" ht="31.2" x14ac:dyDescent="0.6">
      <c r="C33" s="22" t="s">
        <v>29</v>
      </c>
      <c r="D33" s="9"/>
      <c r="E33" s="9"/>
      <c r="F33" s="9"/>
    </row>
    <row r="34" spans="3:6" ht="21" x14ac:dyDescent="0.4">
      <c r="C34" s="9"/>
      <c r="D34" s="9"/>
      <c r="E34" s="9"/>
      <c r="F34" s="9"/>
    </row>
    <row r="35" spans="3:6" x14ac:dyDescent="0.3">
      <c r="C35" s="19" t="s">
        <v>31</v>
      </c>
      <c r="D35" s="19"/>
      <c r="E35" s="19"/>
      <c r="F35" s="19"/>
    </row>
    <row r="36" spans="3:6" x14ac:dyDescent="0.3">
      <c r="C36" s="19" t="s">
        <v>25</v>
      </c>
      <c r="D36" s="19"/>
      <c r="E36" s="19"/>
      <c r="F36" s="19"/>
    </row>
    <row r="37" spans="3:6" x14ac:dyDescent="0.3">
      <c r="C37" s="19" t="s">
        <v>26</v>
      </c>
      <c r="D37" s="19"/>
      <c r="E37" s="19"/>
      <c r="F37" s="19"/>
    </row>
    <row r="38" spans="3:6" x14ac:dyDescent="0.3">
      <c r="C38" s="19"/>
      <c r="D38" s="19"/>
      <c r="E38" s="19"/>
      <c r="F38" s="19"/>
    </row>
    <row r="39" spans="3:6" x14ac:dyDescent="0.3">
      <c r="C39" s="19" t="s">
        <v>27</v>
      </c>
      <c r="D39" s="19" t="s">
        <v>32</v>
      </c>
      <c r="E39" s="19"/>
      <c r="F39" s="19"/>
    </row>
    <row r="40" spans="3:6" x14ac:dyDescent="0.3">
      <c r="C40" s="19" t="s">
        <v>33</v>
      </c>
      <c r="D40" s="19">
        <v>61609765</v>
      </c>
      <c r="E40" s="19"/>
      <c r="F40" s="19"/>
    </row>
    <row r="42" spans="3:6" x14ac:dyDescent="0.3">
      <c r="C42" s="21"/>
    </row>
    <row r="43" spans="3:6" x14ac:dyDescent="0.3">
      <c r="C43" s="21" t="s">
        <v>35</v>
      </c>
    </row>
    <row r="44" spans="3:6" x14ac:dyDescent="0.3">
      <c r="C44" s="21" t="s">
        <v>34</v>
      </c>
    </row>
    <row r="45" spans="3:6" x14ac:dyDescent="0.3">
      <c r="C45" s="21" t="s">
        <v>28</v>
      </c>
    </row>
    <row r="46" spans="3:6" x14ac:dyDescent="0.3">
      <c r="D46" s="39" t="s">
        <v>36</v>
      </c>
    </row>
    <row r="58" spans="2:16" ht="21" x14ac:dyDescent="0.4">
      <c r="B58" s="9" t="s">
        <v>0</v>
      </c>
    </row>
    <row r="60" spans="2:16" ht="15.6" x14ac:dyDescent="0.3">
      <c r="B60" s="3" t="s">
        <v>1</v>
      </c>
      <c r="C60" s="3"/>
      <c r="D60" s="3"/>
      <c r="E60" s="3"/>
      <c r="F60" s="3"/>
      <c r="I60" s="23" t="s">
        <v>6</v>
      </c>
      <c r="J60" s="23"/>
    </row>
    <row r="61" spans="2:16" ht="15.6" x14ac:dyDescent="0.3">
      <c r="B61" s="3"/>
      <c r="C61" s="3"/>
      <c r="D61" s="3"/>
      <c r="E61" s="3"/>
      <c r="F61" s="3"/>
      <c r="I61" s="24" t="s">
        <v>2</v>
      </c>
      <c r="J61" s="24"/>
    </row>
    <row r="62" spans="2:16" ht="15.6" x14ac:dyDescent="0.3">
      <c r="B62" s="3"/>
      <c r="C62" s="3"/>
      <c r="D62" s="3"/>
      <c r="E62" s="3"/>
      <c r="F62" s="3"/>
      <c r="I62" s="24"/>
      <c r="J62" s="24"/>
    </row>
    <row r="63" spans="2:16" ht="15.6" x14ac:dyDescent="0.3">
      <c r="B63" s="3" t="s">
        <v>40</v>
      </c>
      <c r="C63" s="3"/>
      <c r="D63" s="3"/>
      <c r="E63" s="3"/>
      <c r="F63" s="3"/>
      <c r="I63" s="24"/>
      <c r="J63" s="24"/>
    </row>
    <row r="64" spans="2:16" x14ac:dyDescent="0.3">
      <c r="P64" s="4"/>
    </row>
    <row r="65" spans="2:11" x14ac:dyDescent="0.3">
      <c r="B65" t="s">
        <v>37</v>
      </c>
      <c r="I65" s="12">
        <v>0</v>
      </c>
    </row>
    <row r="66" spans="2:11" x14ac:dyDescent="0.3">
      <c r="B66" t="s">
        <v>39</v>
      </c>
      <c r="I66" s="25">
        <v>0</v>
      </c>
      <c r="J66" s="29"/>
    </row>
    <row r="67" spans="2:11" x14ac:dyDescent="0.3">
      <c r="I67" s="12">
        <v>0</v>
      </c>
    </row>
    <row r="69" spans="2:11" ht="15.6" x14ac:dyDescent="0.3">
      <c r="B69" s="3" t="s">
        <v>38</v>
      </c>
    </row>
    <row r="70" spans="2:11" ht="15.6" x14ac:dyDescent="0.3">
      <c r="B70" s="3"/>
    </row>
    <row r="71" spans="2:11" x14ac:dyDescent="0.3">
      <c r="B71" t="s">
        <v>3</v>
      </c>
      <c r="I71" s="12">
        <v>0</v>
      </c>
    </row>
    <row r="72" spans="2:11" x14ac:dyDescent="0.3">
      <c r="B72" t="s">
        <v>41</v>
      </c>
      <c r="I72" s="12">
        <v>1750</v>
      </c>
    </row>
    <row r="73" spans="2:11" x14ac:dyDescent="0.3">
      <c r="B73" t="s">
        <v>58</v>
      </c>
      <c r="I73" s="12">
        <v>33431.42</v>
      </c>
    </row>
    <row r="74" spans="2:11" x14ac:dyDescent="0.3">
      <c r="B74" t="s">
        <v>59</v>
      </c>
      <c r="I74" s="25">
        <v>504.56</v>
      </c>
      <c r="J74" s="29"/>
    </row>
    <row r="76" spans="2:11" x14ac:dyDescent="0.3">
      <c r="B76" t="s">
        <v>4</v>
      </c>
      <c r="I76" s="12">
        <f>SUM(I71:I75)</f>
        <v>35685.979999999996</v>
      </c>
    </row>
    <row r="77" spans="2:11" ht="13.8" customHeight="1" x14ac:dyDescent="0.3"/>
    <row r="78" spans="2:11" x14ac:dyDescent="0.3">
      <c r="K78" s="12"/>
    </row>
    <row r="79" spans="2:11" ht="16.2" thickBot="1" x14ac:dyDescent="0.35">
      <c r="B79" s="3" t="s">
        <v>5</v>
      </c>
      <c r="C79" s="3"/>
      <c r="D79" s="3"/>
      <c r="E79" s="3"/>
      <c r="F79" s="3"/>
      <c r="I79" s="26">
        <f>I76</f>
        <v>35685.979999999996</v>
      </c>
      <c r="J79" s="33"/>
      <c r="K79" s="12"/>
    </row>
    <row r="80" spans="2:11" ht="15" thickTop="1" x14ac:dyDescent="0.3"/>
    <row r="93" spans="5:7" x14ac:dyDescent="0.3">
      <c r="G93" s="43" t="s">
        <v>65</v>
      </c>
    </row>
    <row r="94" spans="5:7" x14ac:dyDescent="0.3">
      <c r="G94" s="43"/>
    </row>
    <row r="95" spans="5:7" x14ac:dyDescent="0.3">
      <c r="E95" s="42" t="s">
        <v>64</v>
      </c>
      <c r="F95" s="41" t="s">
        <v>66</v>
      </c>
    </row>
    <row r="107" spans="2:10" ht="15.6" x14ac:dyDescent="0.3">
      <c r="B107" s="3" t="s">
        <v>7</v>
      </c>
      <c r="C107" s="3"/>
      <c r="D107" s="3"/>
      <c r="E107" s="3"/>
      <c r="F107" s="3"/>
      <c r="I107" s="23" t="s">
        <v>6</v>
      </c>
      <c r="J107" s="23"/>
    </row>
    <row r="108" spans="2:10" ht="15.6" x14ac:dyDescent="0.3">
      <c r="B108" s="3"/>
      <c r="C108" s="3"/>
      <c r="D108" s="3"/>
      <c r="E108" s="3"/>
      <c r="F108" s="3"/>
      <c r="I108" s="24" t="s">
        <v>2</v>
      </c>
      <c r="J108" s="24"/>
    </row>
    <row r="109" spans="2:10" ht="15.6" x14ac:dyDescent="0.3">
      <c r="B109" s="2"/>
      <c r="C109" s="2"/>
      <c r="D109" s="2"/>
      <c r="E109" s="2"/>
      <c r="F109" s="2"/>
      <c r="G109" s="8"/>
      <c r="H109" s="6"/>
      <c r="I109" s="27"/>
      <c r="J109" s="27"/>
    </row>
    <row r="110" spans="2:10" ht="15.6" x14ac:dyDescent="0.3">
      <c r="B110" s="6" t="s">
        <v>8</v>
      </c>
      <c r="C110" s="6"/>
      <c r="D110" s="2"/>
      <c r="E110" s="2"/>
      <c r="F110" s="2"/>
      <c r="G110" s="8"/>
      <c r="H110" s="6"/>
      <c r="I110" s="40">
        <f>I79-I112</f>
        <v>3793.3499999999949</v>
      </c>
      <c r="J110" s="27"/>
    </row>
    <row r="111" spans="2:10" ht="15.6" x14ac:dyDescent="0.3">
      <c r="I111" s="24"/>
      <c r="J111" s="24"/>
    </row>
    <row r="112" spans="2:10" ht="15.6" x14ac:dyDescent="0.3">
      <c r="B112" s="6" t="s">
        <v>60</v>
      </c>
      <c r="C112" s="2"/>
      <c r="D112" s="2"/>
      <c r="E112" s="2"/>
      <c r="F112" s="7"/>
      <c r="G112" s="7"/>
      <c r="H112" s="2"/>
      <c r="I112" s="40">
        <f>I165+550+I72</f>
        <v>31892.63</v>
      </c>
      <c r="J112" s="27"/>
    </row>
    <row r="114" spans="1:13" x14ac:dyDescent="0.3">
      <c r="B114" t="s">
        <v>61</v>
      </c>
      <c r="I114" s="12">
        <v>0</v>
      </c>
    </row>
    <row r="116" spans="1:13" x14ac:dyDescent="0.3">
      <c r="B116" t="s">
        <v>62</v>
      </c>
      <c r="I116" s="12">
        <v>0</v>
      </c>
    </row>
    <row r="119" spans="1:13" ht="16.2" thickBot="1" x14ac:dyDescent="0.35">
      <c r="B119" s="3" t="s">
        <v>5</v>
      </c>
      <c r="C119" s="3"/>
      <c r="D119" s="3"/>
      <c r="E119" s="3"/>
      <c r="F119" s="3"/>
      <c r="I119" s="28">
        <f>SUM(I110:I118)</f>
        <v>35685.979999999996</v>
      </c>
      <c r="J119" s="34"/>
    </row>
    <row r="120" spans="1:13" ht="15" thickTop="1" x14ac:dyDescent="0.3"/>
    <row r="126" spans="1:13" x14ac:dyDescent="0.3"/>
    <row r="128" spans="1:13" x14ac:dyDescent="0.3">
      <c r="M128" s="4"/>
    </row>
    <row r="135" spans="11:12" x14ac:dyDescent="0.3">
      <c r="L135" s="4"/>
    </row>
    <row r="136" spans="11:12" x14ac:dyDescent="0.3">
      <c r="L136" s="4"/>
    </row>
    <row r="137" spans="11:12" x14ac:dyDescent="0.3">
      <c r="K137" s="12"/>
    </row>
    <row r="138" spans="11:12" x14ac:dyDescent="0.3">
      <c r="L138" s="4"/>
    </row>
    <row r="139" spans="11:12" x14ac:dyDescent="0.3">
      <c r="L139" s="4"/>
    </row>
    <row r="140" spans="11:12" x14ac:dyDescent="0.3">
      <c r="L140" s="4"/>
    </row>
    <row r="141" spans="11:12" x14ac:dyDescent="0.3">
      <c r="K141" s="19"/>
    </row>
    <row r="142" spans="11:12" x14ac:dyDescent="0.3">
      <c r="K142"/>
    </row>
    <row r="143" spans="11:12" x14ac:dyDescent="0.3">
      <c r="K143"/>
    </row>
    <row r="144" spans="11:12" x14ac:dyDescent="0.3">
      <c r="K144"/>
    </row>
    <row r="145" spans="1:11" x14ac:dyDescent="0.3">
      <c r="K145"/>
    </row>
    <row r="146" spans="1:11" x14ac:dyDescent="0.3">
      <c r="K146"/>
    </row>
    <row r="147" spans="1:11" x14ac:dyDescent="0.3">
      <c r="K147"/>
    </row>
    <row r="148" spans="1:11" x14ac:dyDescent="0.3">
      <c r="K148"/>
    </row>
    <row r="149" spans="1:11" x14ac:dyDescent="0.3">
      <c r="K149"/>
    </row>
    <row r="150" spans="1:11" x14ac:dyDescent="0.3">
      <c r="K150"/>
    </row>
    <row r="151" spans="1:11" s="19" customFormat="1" x14ac:dyDescent="0.3">
      <c r="A151"/>
      <c r="B151"/>
      <c r="C151"/>
      <c r="D151"/>
      <c r="E151"/>
      <c r="F151"/>
      <c r="G151" s="4"/>
      <c r="H151"/>
      <c r="I151" s="12"/>
      <c r="J151" s="12"/>
      <c r="K151"/>
    </row>
    <row r="152" spans="1:11" x14ac:dyDescent="0.3">
      <c r="K152"/>
    </row>
    <row r="153" spans="1:11" x14ac:dyDescent="0.3">
      <c r="K153"/>
    </row>
    <row r="154" spans="1:11" x14ac:dyDescent="0.3">
      <c r="K154"/>
    </row>
    <row r="155" spans="1:11" x14ac:dyDescent="0.3">
      <c r="K155"/>
    </row>
    <row r="156" spans="1:11" x14ac:dyDescent="0.3">
      <c r="K156"/>
    </row>
    <row r="157" spans="1:11" ht="21" x14ac:dyDescent="0.4">
      <c r="B157" s="9" t="s">
        <v>9</v>
      </c>
      <c r="C157" s="9"/>
      <c r="D157" s="9"/>
      <c r="E157" s="9"/>
      <c r="F157" s="1"/>
      <c r="K157"/>
    </row>
    <row r="158" spans="1:11" x14ac:dyDescent="0.3">
      <c r="K158"/>
    </row>
    <row r="159" spans="1:11" x14ac:dyDescent="0.3">
      <c r="K159"/>
    </row>
    <row r="160" spans="1:11" x14ac:dyDescent="0.3">
      <c r="K160"/>
    </row>
    <row r="161" spans="2:19" ht="15.6" x14ac:dyDescent="0.3">
      <c r="B161" s="3" t="s">
        <v>10</v>
      </c>
      <c r="C161" s="3"/>
      <c r="D161" s="3"/>
      <c r="E161" s="3"/>
      <c r="F161" s="3"/>
      <c r="I161" s="23" t="s">
        <v>6</v>
      </c>
      <c r="J161" s="23"/>
      <c r="K161"/>
    </row>
    <row r="162" spans="2:19" ht="15.6" x14ac:dyDescent="0.3">
      <c r="B162" s="3"/>
      <c r="C162" s="3"/>
      <c r="D162" s="3"/>
      <c r="E162" s="3"/>
      <c r="F162" s="3"/>
      <c r="I162" s="24" t="s">
        <v>2</v>
      </c>
      <c r="J162" s="24"/>
      <c r="K162"/>
    </row>
    <row r="163" spans="2:19" ht="15.6" x14ac:dyDescent="0.3">
      <c r="B163" s="3"/>
      <c r="C163" s="3"/>
      <c r="D163" s="3"/>
      <c r="E163" s="3"/>
      <c r="F163" s="3"/>
      <c r="I163" s="24"/>
      <c r="J163" s="24"/>
      <c r="K163"/>
    </row>
    <row r="164" spans="2:19" ht="15.6" x14ac:dyDescent="0.3">
      <c r="B164" s="3"/>
      <c r="C164" s="3"/>
      <c r="D164" s="3"/>
      <c r="E164" s="3"/>
      <c r="F164" s="3"/>
      <c r="I164" s="24"/>
      <c r="J164" s="24"/>
      <c r="K164"/>
      <c r="L164" s="3"/>
      <c r="M164" s="3"/>
      <c r="N164" s="3"/>
      <c r="O164" s="3"/>
      <c r="R164" s="11"/>
      <c r="S164" s="12"/>
    </row>
    <row r="165" spans="2:19" ht="15.6" x14ac:dyDescent="0.3">
      <c r="B165" s="6" t="s">
        <v>57</v>
      </c>
      <c r="C165" s="2"/>
      <c r="D165" s="2"/>
      <c r="E165" s="2"/>
      <c r="F165" s="2"/>
      <c r="I165" s="40">
        <v>29592.63</v>
      </c>
      <c r="J165" s="27"/>
      <c r="K165"/>
      <c r="S165" s="12"/>
    </row>
    <row r="166" spans="2:19" x14ac:dyDescent="0.3">
      <c r="K166"/>
      <c r="S166" s="12"/>
    </row>
    <row r="167" spans="2:19" x14ac:dyDescent="0.3">
      <c r="B167" t="s">
        <v>42</v>
      </c>
      <c r="I167" s="12">
        <v>550</v>
      </c>
      <c r="K167"/>
    </row>
    <row r="168" spans="2:19" x14ac:dyDescent="0.3">
      <c r="I168" s="29"/>
      <c r="J168" s="29"/>
      <c r="K168"/>
    </row>
    <row r="169" spans="2:19" x14ac:dyDescent="0.3">
      <c r="B169" t="s">
        <v>43</v>
      </c>
      <c r="I169" s="29">
        <v>2609.21</v>
      </c>
      <c r="J169" s="29"/>
      <c r="K169"/>
    </row>
    <row r="170" spans="2:19" x14ac:dyDescent="0.3">
      <c r="K170"/>
    </row>
    <row r="171" spans="2:19" x14ac:dyDescent="0.3">
      <c r="B171" t="s">
        <v>11</v>
      </c>
      <c r="I171" s="12">
        <f>1265.78-113.96</f>
        <v>1151.82</v>
      </c>
      <c r="K171"/>
    </row>
    <row r="172" spans="2:19" x14ac:dyDescent="0.3">
      <c r="K172"/>
    </row>
    <row r="173" spans="2:19" x14ac:dyDescent="0.3">
      <c r="B173" t="s">
        <v>56</v>
      </c>
      <c r="I173" s="12">
        <v>1516.85</v>
      </c>
      <c r="K173"/>
    </row>
    <row r="174" spans="2:19" x14ac:dyDescent="0.3">
      <c r="K174"/>
    </row>
    <row r="175" spans="2:19" x14ac:dyDescent="0.3">
      <c r="B175" t="s">
        <v>69</v>
      </c>
      <c r="I175" s="12">
        <v>1750</v>
      </c>
      <c r="K175"/>
    </row>
    <row r="176" spans="2:19" x14ac:dyDescent="0.3">
      <c r="K176"/>
    </row>
    <row r="177" spans="1:19" ht="15.6" x14ac:dyDescent="0.3">
      <c r="B177" s="3"/>
      <c r="K177"/>
    </row>
    <row r="178" spans="1:19" ht="15" thickBot="1" x14ac:dyDescent="0.35">
      <c r="B178" s="19" t="s">
        <v>44</v>
      </c>
      <c r="I178" s="30">
        <f>SUM(I165:I177)</f>
        <v>37170.51</v>
      </c>
      <c r="J178" s="35"/>
      <c r="K178"/>
    </row>
    <row r="179" spans="1:19" ht="15" thickTop="1" x14ac:dyDescent="0.3">
      <c r="K179"/>
    </row>
    <row r="180" spans="1:19" s="14" customFormat="1" x14ac:dyDescent="0.3">
      <c r="A180"/>
      <c r="B180"/>
      <c r="C180"/>
      <c r="D180"/>
      <c r="E180"/>
      <c r="F180"/>
      <c r="G180" s="4"/>
      <c r="H180"/>
      <c r="I180" s="12"/>
      <c r="J180" s="12"/>
      <c r="K180"/>
    </row>
    <row r="181" spans="1:19" s="14" customFormat="1" x14ac:dyDescent="0.3">
      <c r="A181"/>
      <c r="B181"/>
      <c r="C181"/>
      <c r="D181"/>
      <c r="E181"/>
      <c r="F181"/>
      <c r="G181" s="4"/>
      <c r="H181"/>
      <c r="I181" s="12"/>
      <c r="J181" s="12"/>
      <c r="K181"/>
    </row>
    <row r="182" spans="1:19" s="14" customFormat="1" x14ac:dyDescent="0.3">
      <c r="A182"/>
      <c r="B182"/>
      <c r="C182"/>
      <c r="D182"/>
      <c r="E182"/>
      <c r="F182"/>
      <c r="G182" s="4"/>
      <c r="H182"/>
      <c r="I182" s="12"/>
      <c r="J182" s="12"/>
      <c r="K182"/>
    </row>
    <row r="183" spans="1:19" s="14" customFormat="1" x14ac:dyDescent="0.3">
      <c r="A183" s="19"/>
      <c r="B183" s="19"/>
      <c r="C183" s="19"/>
      <c r="D183" s="19"/>
      <c r="E183" s="19"/>
      <c r="F183" s="19"/>
      <c r="G183" s="36"/>
      <c r="H183" s="19"/>
      <c r="I183" s="31"/>
      <c r="J183" s="31"/>
    </row>
    <row r="184" spans="1:19" s="14" customFormat="1" x14ac:dyDescent="0.3">
      <c r="A184"/>
      <c r="B184"/>
      <c r="C184"/>
      <c r="D184"/>
      <c r="E184"/>
      <c r="F184"/>
      <c r="G184" s="4"/>
      <c r="H184"/>
      <c r="I184" s="12"/>
      <c r="J184" s="12"/>
    </row>
    <row r="185" spans="1:19" s="14" customFormat="1" x14ac:dyDescent="0.3">
      <c r="A185"/>
      <c r="B185"/>
      <c r="C185"/>
      <c r="D185"/>
      <c r="E185"/>
      <c r="F185"/>
      <c r="G185" s="4"/>
      <c r="H185"/>
      <c r="I185" s="12"/>
      <c r="J185" s="12"/>
      <c r="M185" s="18"/>
      <c r="N185" s="18"/>
      <c r="O185" s="17"/>
      <c r="P185" s="17"/>
      <c r="Q185" s="17"/>
      <c r="R185" s="17"/>
      <c r="S185" s="16"/>
    </row>
    <row r="186" spans="1:19" s="14" customFormat="1" x14ac:dyDescent="0.3">
      <c r="A186"/>
      <c r="B186"/>
      <c r="C186"/>
      <c r="D186"/>
      <c r="E186"/>
      <c r="F186"/>
      <c r="G186" s="4"/>
      <c r="H186"/>
      <c r="I186" s="12"/>
      <c r="J186" s="12"/>
      <c r="M186" s="18"/>
      <c r="N186" s="18"/>
      <c r="O186" s="17"/>
      <c r="P186" s="17"/>
      <c r="Q186" s="17"/>
      <c r="R186" s="17"/>
      <c r="S186" s="16"/>
    </row>
    <row r="187" spans="1:19" s="14" customFormat="1" x14ac:dyDescent="0.3">
      <c r="A187"/>
      <c r="B187"/>
      <c r="C187"/>
      <c r="D187"/>
      <c r="E187"/>
      <c r="F187"/>
      <c r="G187" s="4"/>
      <c r="H187"/>
      <c r="I187"/>
      <c r="J187" s="12"/>
      <c r="K187"/>
      <c r="L187"/>
      <c r="M187"/>
      <c r="N187"/>
      <c r="O187"/>
      <c r="P187"/>
      <c r="Q187"/>
      <c r="R187"/>
      <c r="S187" s="12"/>
    </row>
    <row r="188" spans="1:19" s="14" customFormat="1" x14ac:dyDescent="0.3">
      <c r="A188"/>
      <c r="B188"/>
      <c r="C188"/>
      <c r="D188"/>
      <c r="E188"/>
      <c r="F188"/>
      <c r="G188" s="4"/>
      <c r="H188"/>
      <c r="I188" s="12"/>
      <c r="J188" s="12"/>
      <c r="K188"/>
      <c r="L188"/>
      <c r="M188"/>
      <c r="N188"/>
      <c r="O188"/>
      <c r="P188"/>
      <c r="Q188"/>
      <c r="R188"/>
      <c r="S188" s="12"/>
    </row>
    <row r="189" spans="1:19" s="14" customFormat="1" x14ac:dyDescent="0.3">
      <c r="A189"/>
      <c r="B189"/>
      <c r="C189"/>
      <c r="D189"/>
      <c r="E189"/>
      <c r="F189"/>
      <c r="G189" s="4"/>
      <c r="H189"/>
      <c r="I189" s="12"/>
      <c r="J189" s="12"/>
      <c r="K189"/>
      <c r="L189"/>
      <c r="M189"/>
      <c r="N189"/>
      <c r="O189"/>
      <c r="P189"/>
      <c r="Q189"/>
      <c r="R189"/>
      <c r="S189" s="12"/>
    </row>
    <row r="190" spans="1:19" s="14" customFormat="1" x14ac:dyDescent="0.3">
      <c r="A190"/>
      <c r="B190"/>
      <c r="C190"/>
      <c r="D190"/>
      <c r="E190"/>
      <c r="F190"/>
      <c r="G190" s="4"/>
      <c r="H190"/>
      <c r="I190" s="12"/>
      <c r="J190" s="12"/>
      <c r="K190"/>
      <c r="L190"/>
      <c r="M190"/>
      <c r="N190"/>
      <c r="O190"/>
      <c r="P190"/>
      <c r="Q190"/>
      <c r="R190"/>
      <c r="S190" s="12"/>
    </row>
    <row r="191" spans="1:19" s="14" customFormat="1" x14ac:dyDescent="0.3">
      <c r="A191"/>
      <c r="B191"/>
      <c r="C191"/>
      <c r="D191"/>
      <c r="E191"/>
      <c r="F191"/>
      <c r="G191" s="4"/>
      <c r="H191"/>
      <c r="I191" s="12"/>
      <c r="J191" s="12"/>
      <c r="K191" s="17"/>
      <c r="L191" s="17"/>
      <c r="M191" s="17"/>
      <c r="N191" s="18"/>
      <c r="O191" s="18"/>
      <c r="P191" s="18"/>
      <c r="Q191" s="18"/>
      <c r="R191" s="18"/>
      <c r="S191" s="18"/>
    </row>
    <row r="192" spans="1:19" s="14" customFormat="1" x14ac:dyDescent="0.3">
      <c r="A192"/>
      <c r="B192"/>
      <c r="C192"/>
      <c r="D192"/>
      <c r="E192"/>
      <c r="F192"/>
      <c r="G192" s="4"/>
      <c r="H192"/>
      <c r="I192" s="12"/>
      <c r="J192" s="12"/>
      <c r="K192" s="17"/>
      <c r="L192" s="17"/>
      <c r="M192" s="17"/>
      <c r="N192" s="18"/>
      <c r="O192" s="18"/>
      <c r="P192" s="18"/>
      <c r="Q192" s="18"/>
      <c r="R192" s="18"/>
      <c r="S192" s="18"/>
    </row>
    <row r="193" spans="1:19" s="14" customFormat="1" x14ac:dyDescent="0.3">
      <c r="A193"/>
      <c r="B193"/>
      <c r="C193"/>
      <c r="D193"/>
      <c r="E193"/>
      <c r="F193"/>
      <c r="G193" s="4"/>
      <c r="H193"/>
      <c r="I193" s="12"/>
      <c r="J193" s="12"/>
      <c r="K193" s="17"/>
      <c r="L193" s="17"/>
      <c r="M193" s="17"/>
      <c r="N193" s="18"/>
      <c r="O193" s="18"/>
      <c r="P193" s="18"/>
      <c r="Q193" s="18"/>
      <c r="R193" s="18"/>
      <c r="S193" s="18"/>
    </row>
    <row r="194" spans="1:19" s="14" customFormat="1" x14ac:dyDescent="0.3">
      <c r="A194"/>
      <c r="B194" s="41" t="s">
        <v>67</v>
      </c>
      <c r="C194"/>
      <c r="D194"/>
      <c r="E194"/>
      <c r="F194"/>
      <c r="G194" s="4"/>
      <c r="H194"/>
      <c r="I194" s="12"/>
      <c r="J194" s="12"/>
      <c r="K194" s="17"/>
      <c r="L194" s="17"/>
      <c r="M194" s="17"/>
      <c r="N194" s="18"/>
      <c r="O194" s="18"/>
      <c r="P194" s="18"/>
      <c r="Q194" s="18"/>
      <c r="R194" s="18"/>
      <c r="S194" s="18"/>
    </row>
    <row r="195" spans="1:19" s="14" customFormat="1" x14ac:dyDescent="0.3">
      <c r="A195"/>
      <c r="B195" s="41" t="s">
        <v>68</v>
      </c>
      <c r="C195"/>
      <c r="D195"/>
      <c r="E195"/>
      <c r="F195"/>
      <c r="G195" s="4"/>
      <c r="H195"/>
      <c r="I195" s="12"/>
      <c r="J195" s="12"/>
      <c r="K195" s="17"/>
      <c r="L195" s="17"/>
      <c r="M195" s="17"/>
      <c r="N195" s="18"/>
      <c r="O195" s="18"/>
      <c r="P195" s="18"/>
      <c r="Q195" s="18"/>
      <c r="R195" s="18"/>
      <c r="S195" s="18"/>
    </row>
    <row r="196" spans="1:19" s="14" customFormat="1" x14ac:dyDescent="0.3">
      <c r="A196"/>
      <c r="B196"/>
      <c r="C196"/>
      <c r="D196"/>
      <c r="E196"/>
      <c r="F196"/>
      <c r="G196" s="4"/>
      <c r="H196"/>
      <c r="I196" s="12"/>
      <c r="J196" s="12"/>
      <c r="K196" s="17"/>
      <c r="L196" s="17"/>
      <c r="M196" s="17"/>
      <c r="N196" s="18"/>
      <c r="O196" s="18"/>
      <c r="P196" s="18"/>
      <c r="Q196" s="18"/>
      <c r="R196" s="18"/>
      <c r="S196" s="18"/>
    </row>
    <row r="205" spans="1:19" ht="15.6" x14ac:dyDescent="0.3">
      <c r="B205" s="3" t="s">
        <v>12</v>
      </c>
      <c r="C205" s="19"/>
      <c r="D205" s="19"/>
      <c r="E205" s="19"/>
      <c r="F205" s="19"/>
      <c r="G205" s="36"/>
      <c r="H205" s="19"/>
      <c r="I205" s="23" t="s">
        <v>6</v>
      </c>
      <c r="J205" s="23"/>
    </row>
    <row r="206" spans="1:19" ht="15.6" x14ac:dyDescent="0.3">
      <c r="I206" s="24" t="s">
        <v>2</v>
      </c>
      <c r="J206" s="24"/>
    </row>
    <row r="208" spans="1:19" x14ac:dyDescent="0.3">
      <c r="B208" t="s">
        <v>47</v>
      </c>
      <c r="I208" s="12">
        <v>97.77</v>
      </c>
    </row>
    <row r="209" spans="1:9" x14ac:dyDescent="0.3">
      <c r="D209" t="s">
        <v>30</v>
      </c>
      <c r="H209" s="4">
        <v>67.510000000000005</v>
      </c>
    </row>
    <row r="210" spans="1:9" x14ac:dyDescent="0.3">
      <c r="D210" t="s">
        <v>16</v>
      </c>
      <c r="H210" s="4">
        <v>30.26</v>
      </c>
    </row>
    <row r="211" spans="1:9" x14ac:dyDescent="0.3">
      <c r="H211" s="4"/>
    </row>
    <row r="212" spans="1:9" x14ac:dyDescent="0.3">
      <c r="A212" s="14"/>
      <c r="B212" t="s">
        <v>70</v>
      </c>
      <c r="H212" s="4"/>
      <c r="I212" s="12">
        <v>3209.09</v>
      </c>
    </row>
    <row r="213" spans="1:9" x14ac:dyDescent="0.3">
      <c r="A213" s="14"/>
      <c r="D213" t="s">
        <v>13</v>
      </c>
      <c r="H213" s="4">
        <v>243.2</v>
      </c>
    </row>
    <row r="214" spans="1:9" x14ac:dyDescent="0.3">
      <c r="A214" s="14"/>
      <c r="D214" t="s">
        <v>15</v>
      </c>
      <c r="H214" s="4">
        <v>946.82</v>
      </c>
    </row>
    <row r="215" spans="1:9" x14ac:dyDescent="0.3">
      <c r="A215" s="14"/>
      <c r="D215" t="s">
        <v>63</v>
      </c>
      <c r="H215" s="4">
        <v>90.91</v>
      </c>
    </row>
    <row r="216" spans="1:9" x14ac:dyDescent="0.3">
      <c r="A216" s="14"/>
      <c r="D216" s="6" t="s">
        <v>55</v>
      </c>
      <c r="E216" s="6"/>
      <c r="F216" s="6"/>
      <c r="G216" s="8"/>
      <c r="H216" s="8">
        <v>438.89</v>
      </c>
    </row>
    <row r="217" spans="1:9" ht="15.6" x14ac:dyDescent="0.3">
      <c r="A217" s="14"/>
      <c r="D217" s="6" t="s">
        <v>45</v>
      </c>
      <c r="E217" s="2"/>
      <c r="F217" s="2"/>
      <c r="G217" s="8"/>
      <c r="H217" s="8">
        <v>1285</v>
      </c>
    </row>
    <row r="218" spans="1:9" x14ac:dyDescent="0.3">
      <c r="A218" s="14"/>
      <c r="D218" s="6" t="s">
        <v>46</v>
      </c>
      <c r="H218" s="4">
        <v>204.27</v>
      </c>
    </row>
    <row r="219" spans="1:9" x14ac:dyDescent="0.3">
      <c r="A219" s="14"/>
      <c r="D219" s="6"/>
      <c r="H219" s="4"/>
    </row>
    <row r="220" spans="1:9" x14ac:dyDescent="0.3">
      <c r="A220" s="14"/>
      <c r="B220" t="s">
        <v>48</v>
      </c>
      <c r="H220" s="4"/>
      <c r="I220" s="12">
        <v>8960</v>
      </c>
    </row>
    <row r="221" spans="1:9" x14ac:dyDescent="0.3">
      <c r="A221" s="14"/>
      <c r="D221" t="s">
        <v>14</v>
      </c>
      <c r="H221" s="4">
        <v>8875</v>
      </c>
    </row>
    <row r="222" spans="1:9" x14ac:dyDescent="0.3">
      <c r="A222" s="14"/>
      <c r="D222" t="s">
        <v>54</v>
      </c>
      <c r="H222" s="4">
        <v>85</v>
      </c>
    </row>
    <row r="223" spans="1:9" x14ac:dyDescent="0.3">
      <c r="A223" s="14"/>
      <c r="H223" s="4"/>
    </row>
    <row r="224" spans="1:9" x14ac:dyDescent="0.3">
      <c r="A224" s="14"/>
      <c r="B224" t="s">
        <v>49</v>
      </c>
      <c r="D224" t="s">
        <v>50</v>
      </c>
      <c r="H224" s="4">
        <v>178.55</v>
      </c>
      <c r="I224" s="12">
        <f>H224</f>
        <v>178.55</v>
      </c>
    </row>
    <row r="225" spans="1:10" x14ac:dyDescent="0.3">
      <c r="A225" s="14"/>
      <c r="H225" s="4"/>
    </row>
    <row r="226" spans="1:10" x14ac:dyDescent="0.3">
      <c r="A226" s="14"/>
      <c r="H226" s="11"/>
    </row>
    <row r="227" spans="1:10" ht="15" thickBot="1" x14ac:dyDescent="0.35">
      <c r="A227" s="14"/>
      <c r="B227" s="19" t="s">
        <v>51</v>
      </c>
      <c r="H227" s="11"/>
      <c r="I227" s="30">
        <f>SUM(I208:I226)</f>
        <v>12445.41</v>
      </c>
      <c r="J227" s="35"/>
    </row>
    <row r="228" spans="1:10" ht="15" thickTop="1" x14ac:dyDescent="0.3">
      <c r="A228" s="14"/>
      <c r="B228" s="14"/>
      <c r="C228" s="14"/>
      <c r="D228" s="14"/>
      <c r="E228" s="14"/>
      <c r="F228" s="14"/>
      <c r="G228" s="37"/>
      <c r="H228" s="14"/>
      <c r="I228" s="32"/>
      <c r="J228" s="32"/>
    </row>
    <row r="256" spans="2:7" x14ac:dyDescent="0.3">
      <c r="B256" s="19" t="s">
        <v>24</v>
      </c>
      <c r="C256" s="38">
        <v>1</v>
      </c>
      <c r="D256" t="s">
        <v>17</v>
      </c>
      <c r="G256" s="4">
        <v>113.96</v>
      </c>
    </row>
    <row r="257" spans="2:10" x14ac:dyDescent="0.3">
      <c r="C257" s="38"/>
      <c r="D257" t="s">
        <v>18</v>
      </c>
      <c r="G257" s="5">
        <v>10846.92</v>
      </c>
    </row>
    <row r="258" spans="2:10" x14ac:dyDescent="0.3">
      <c r="C258" s="38"/>
      <c r="G258" s="4">
        <f>SUM(G256:G257)</f>
        <v>10960.88</v>
      </c>
      <c r="I258" s="12">
        <f>G258</f>
        <v>10960.88</v>
      </c>
    </row>
    <row r="259" spans="2:10" x14ac:dyDescent="0.3">
      <c r="C259" s="38"/>
    </row>
    <row r="260" spans="2:10" x14ac:dyDescent="0.3">
      <c r="C260" s="38"/>
    </row>
    <row r="261" spans="2:10" x14ac:dyDescent="0.3">
      <c r="C261" s="38"/>
      <c r="D261" t="s">
        <v>19</v>
      </c>
      <c r="G261" s="4">
        <f>I178</f>
        <v>37170.51</v>
      </c>
    </row>
    <row r="262" spans="2:10" x14ac:dyDescent="0.3">
      <c r="C262" s="38"/>
      <c r="D262" t="s">
        <v>20</v>
      </c>
      <c r="G262" s="5">
        <f>I227</f>
        <v>12445.41</v>
      </c>
    </row>
    <row r="263" spans="2:10" x14ac:dyDescent="0.3">
      <c r="C263" s="38"/>
      <c r="D263" t="s">
        <v>23</v>
      </c>
      <c r="G263" s="4">
        <f>G261-G262</f>
        <v>24725.100000000002</v>
      </c>
      <c r="I263" s="12">
        <f>G263</f>
        <v>24725.100000000002</v>
      </c>
    </row>
    <row r="264" spans="2:10" x14ac:dyDescent="0.3">
      <c r="C264" s="38"/>
    </row>
    <row r="265" spans="2:10" ht="15" thickBot="1" x14ac:dyDescent="0.35">
      <c r="C265" s="38"/>
      <c r="D265" t="s">
        <v>53</v>
      </c>
      <c r="I265" s="30">
        <f>SUM(I258:I264)</f>
        <v>35685.980000000003</v>
      </c>
      <c r="J265" s="35"/>
    </row>
    <row r="266" spans="2:10" ht="15" thickTop="1" x14ac:dyDescent="0.3">
      <c r="C266" s="38"/>
    </row>
    <row r="267" spans="2:10" x14ac:dyDescent="0.3">
      <c r="C267" s="38">
        <v>2</v>
      </c>
      <c r="D267" t="s">
        <v>21</v>
      </c>
      <c r="E267" s="20">
        <v>43100</v>
      </c>
      <c r="F267">
        <v>2017</v>
      </c>
      <c r="G267" s="4">
        <v>504.56</v>
      </c>
    </row>
    <row r="268" spans="2:10" x14ac:dyDescent="0.3">
      <c r="D268" t="s">
        <v>22</v>
      </c>
      <c r="E268" s="20">
        <v>43465</v>
      </c>
      <c r="F268">
        <v>2017</v>
      </c>
      <c r="G268" s="5">
        <f>I73</f>
        <v>33431.42</v>
      </c>
    </row>
    <row r="269" spans="2:10" x14ac:dyDescent="0.3">
      <c r="E269" s="20"/>
      <c r="G269" s="4">
        <f>SUM(G267:G268)</f>
        <v>33935.979999999996</v>
      </c>
    </row>
    <row r="270" spans="2:10" x14ac:dyDescent="0.3">
      <c r="D270" t="s">
        <v>52</v>
      </c>
      <c r="E270" s="20"/>
      <c r="G270" s="4">
        <v>1750</v>
      </c>
    </row>
    <row r="271" spans="2:10" ht="15" thickBot="1" x14ac:dyDescent="0.35">
      <c r="D271" t="s">
        <v>53</v>
      </c>
      <c r="G271" s="10">
        <f>SUM(G269:G270)</f>
        <v>35685.979999999996</v>
      </c>
      <c r="I271" s="30">
        <f>G271</f>
        <v>35685.979999999996</v>
      </c>
      <c r="J271" s="35"/>
    </row>
    <row r="272" spans="2:10" ht="16.2" thickTop="1" x14ac:dyDescent="0.3">
      <c r="B272" s="15"/>
      <c r="C272" s="15"/>
      <c r="D272" s="15"/>
      <c r="E272" s="15"/>
      <c r="F272" s="15"/>
      <c r="G272" s="37"/>
      <c r="H272" s="14"/>
      <c r="I272" s="33"/>
      <c r="J272" s="33"/>
    </row>
    <row r="273" spans="2:10" x14ac:dyDescent="0.3">
      <c r="B273" s="14"/>
      <c r="C273" s="18"/>
      <c r="D273" s="18"/>
      <c r="E273" s="18"/>
      <c r="F273" s="18"/>
      <c r="G273" s="17"/>
      <c r="H273" s="18"/>
      <c r="I273" s="16"/>
      <c r="J273" s="16"/>
    </row>
    <row r="338" spans="1:1" x14ac:dyDescent="0.3">
      <c r="A338">
        <f>-C324</f>
        <v>0</v>
      </c>
    </row>
  </sheetData>
  <hyperlinks>
    <hyperlink ref="C43" r:id="rId1" xr:uid="{00000000-0004-0000-0000-000001000000}"/>
    <hyperlink ref="C45" r:id="rId2" xr:uid="{175E6BE8-132A-467F-95F2-20005BD579B7}"/>
    <hyperlink ref="C44" r:id="rId3" xr:uid="{C842B636-5FF7-42C4-B5B7-DDC5C07FFCB0}"/>
  </hyperlinks>
  <pageMargins left="0.51181102362204722" right="0.31496062992125984" top="0.74803149606299213" bottom="0.74803149606299213" header="0.31496062992125984" footer="0.31496062992125984"/>
  <pageSetup paperSize="9" orientation="portrait" r:id="rId4"/>
  <headerFooter differentFirst="1">
    <oddFooter>&amp;C&amp;8 Stichting Bouwstenen voor Zambia Financieel Jaarverslag 2017</oddFooter>
    <firstFooter>&amp;R1</firstFooter>
  </headerFooter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2:H79"/>
  <sheetViews>
    <sheetView topLeftCell="A40" workbookViewId="0">
      <selection activeCell="F85" sqref="F85"/>
    </sheetView>
  </sheetViews>
  <sheetFormatPr defaultRowHeight="14.4" x14ac:dyDescent="0.3"/>
  <cols>
    <col min="4" max="4" width="9.21875" style="4"/>
  </cols>
  <sheetData>
    <row r="12" spans="4:6" ht="15" thickBot="1" x14ac:dyDescent="0.35">
      <c r="D12" s="10"/>
      <c r="F12" s="4"/>
    </row>
    <row r="13" spans="4:6" ht="15" thickTop="1" x14ac:dyDescent="0.3"/>
    <row r="21" spans="4:6" ht="15" thickBot="1" x14ac:dyDescent="0.35">
      <c r="D21" s="10"/>
      <c r="F21" s="4"/>
    </row>
    <row r="22" spans="4:6" ht="15" thickTop="1" x14ac:dyDescent="0.3"/>
    <row r="36" spans="4:6" ht="15" thickBot="1" x14ac:dyDescent="0.35">
      <c r="D36" s="10"/>
      <c r="F36" s="4"/>
    </row>
    <row r="37" spans="4:6" ht="15" thickTop="1" x14ac:dyDescent="0.3"/>
    <row r="43" spans="4:6" ht="15" thickBot="1" x14ac:dyDescent="0.35">
      <c r="D43" s="10"/>
      <c r="F43" s="4"/>
    </row>
    <row r="44" spans="4:6" ht="15" thickTop="1" x14ac:dyDescent="0.3"/>
    <row r="45" spans="4:6" x14ac:dyDescent="0.3">
      <c r="F45" s="4"/>
    </row>
    <row r="54" spans="4:6" ht="15" thickBot="1" x14ac:dyDescent="0.35">
      <c r="D54" s="10"/>
      <c r="F54" s="4"/>
    </row>
    <row r="55" spans="4:6" ht="15" thickTop="1" x14ac:dyDescent="0.3"/>
    <row r="57" spans="4:6" x14ac:dyDescent="0.3">
      <c r="F57" s="4"/>
    </row>
    <row r="59" spans="4:6" x14ac:dyDescent="0.3">
      <c r="F59" s="4"/>
    </row>
    <row r="61" spans="4:6" x14ac:dyDescent="0.3">
      <c r="F61" s="4"/>
    </row>
    <row r="62" spans="4:6" x14ac:dyDescent="0.3">
      <c r="F62" s="4"/>
    </row>
    <row r="63" spans="4:6" x14ac:dyDescent="0.3">
      <c r="F63" s="4"/>
    </row>
    <row r="79" spans="8:8" x14ac:dyDescent="0.3">
      <c r="H79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2"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Verheijen</dc:creator>
  <cp:lastModifiedBy>Ietje</cp:lastModifiedBy>
  <cp:lastPrinted>2018-02-25T15:22:55Z</cp:lastPrinted>
  <dcterms:created xsi:type="dcterms:W3CDTF">2018-02-20T21:19:16Z</dcterms:created>
  <dcterms:modified xsi:type="dcterms:W3CDTF">2018-04-01T09:56:19Z</dcterms:modified>
</cp:coreProperties>
</file>